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0380" windowHeight="8715"/>
  </bookViews>
  <sheets>
    <sheet name="出勤簿　フレックス　3か月" sheetId="3" r:id="rId1"/>
  </sheets>
  <definedNames>
    <definedName name="_xlnm.Print_Area" localSheetId="0">'出勤簿　フレックス　3か月'!$A$1:$X$59</definedName>
  </definedNames>
  <calcPr calcId="145621" refMode="R1C1"/>
</workbook>
</file>

<file path=xl/calcChain.xml><?xml version="1.0" encoding="utf-8"?>
<calcChain xmlns="http://schemas.openxmlformats.org/spreadsheetml/2006/main">
  <c r="B9" i="3" l="1"/>
  <c r="S45" i="3" l="1"/>
  <c r="K45" i="3"/>
  <c r="C45" i="3"/>
  <c r="V39" i="3"/>
  <c r="N39" i="3"/>
  <c r="J39" i="3"/>
  <c r="F39" i="3"/>
  <c r="V38" i="3"/>
  <c r="R38" i="3"/>
  <c r="N38" i="3"/>
  <c r="J38" i="3"/>
  <c r="F38" i="3"/>
  <c r="B38" i="3"/>
  <c r="V37" i="3"/>
  <c r="R37" i="3"/>
  <c r="N37" i="3"/>
  <c r="J37" i="3"/>
  <c r="F37" i="3"/>
  <c r="B37" i="3"/>
  <c r="V36" i="3"/>
  <c r="R36" i="3"/>
  <c r="N36" i="3"/>
  <c r="J36" i="3"/>
  <c r="F36" i="3"/>
  <c r="B36" i="3"/>
  <c r="V35" i="3"/>
  <c r="R35" i="3"/>
  <c r="N35" i="3"/>
  <c r="J35" i="3"/>
  <c r="F35" i="3"/>
  <c r="B35" i="3"/>
  <c r="V34" i="3"/>
  <c r="R34" i="3"/>
  <c r="N34" i="3"/>
  <c r="J34" i="3"/>
  <c r="F34" i="3"/>
  <c r="B34" i="3"/>
  <c r="V33" i="3"/>
  <c r="R33" i="3"/>
  <c r="N33" i="3"/>
  <c r="J33" i="3"/>
  <c r="F33" i="3"/>
  <c r="B33" i="3"/>
  <c r="V32" i="3"/>
  <c r="R32" i="3"/>
  <c r="N32" i="3"/>
  <c r="J32" i="3"/>
  <c r="F32" i="3"/>
  <c r="B32" i="3"/>
  <c r="V31" i="3"/>
  <c r="R31" i="3"/>
  <c r="N31" i="3"/>
  <c r="J31" i="3"/>
  <c r="F31" i="3"/>
  <c r="B31" i="3"/>
  <c r="V30" i="3"/>
  <c r="R30" i="3"/>
  <c r="N30" i="3"/>
  <c r="J30" i="3"/>
  <c r="F30" i="3"/>
  <c r="B30" i="3"/>
  <c r="V29" i="3"/>
  <c r="R29" i="3"/>
  <c r="N29" i="3"/>
  <c r="J29" i="3"/>
  <c r="F29" i="3"/>
  <c r="B29" i="3"/>
  <c r="V28" i="3"/>
  <c r="R28" i="3"/>
  <c r="N28" i="3"/>
  <c r="J28" i="3"/>
  <c r="F28" i="3"/>
  <c r="B28" i="3"/>
  <c r="V27" i="3"/>
  <c r="R27" i="3"/>
  <c r="N27" i="3"/>
  <c r="J27" i="3"/>
  <c r="F27" i="3"/>
  <c r="B27" i="3"/>
  <c r="V26" i="3"/>
  <c r="R26" i="3"/>
  <c r="N26" i="3"/>
  <c r="J26" i="3"/>
  <c r="F26" i="3"/>
  <c r="B26" i="3"/>
  <c r="V25" i="3"/>
  <c r="R25" i="3"/>
  <c r="N25" i="3"/>
  <c r="J25" i="3"/>
  <c r="F25" i="3"/>
  <c r="B25" i="3"/>
  <c r="V24" i="3"/>
  <c r="R24" i="3"/>
  <c r="N24" i="3"/>
  <c r="J24" i="3"/>
  <c r="F24" i="3"/>
  <c r="B24" i="3"/>
  <c r="V23" i="3"/>
  <c r="R23" i="3"/>
  <c r="N23" i="3"/>
  <c r="J23" i="3"/>
  <c r="F23" i="3"/>
  <c r="B23" i="3"/>
  <c r="V22" i="3"/>
  <c r="R22" i="3"/>
  <c r="N22" i="3"/>
  <c r="J22" i="3"/>
  <c r="F22" i="3"/>
  <c r="B22" i="3"/>
  <c r="V21" i="3"/>
  <c r="R21" i="3"/>
  <c r="N21" i="3"/>
  <c r="J21" i="3"/>
  <c r="F21" i="3"/>
  <c r="B21" i="3"/>
  <c r="V20" i="3"/>
  <c r="R20" i="3"/>
  <c r="N20" i="3"/>
  <c r="J20" i="3"/>
  <c r="F20" i="3"/>
  <c r="B20" i="3"/>
  <c r="V19" i="3"/>
  <c r="R19" i="3"/>
  <c r="N19" i="3"/>
  <c r="J19" i="3"/>
  <c r="F19" i="3"/>
  <c r="B19" i="3"/>
  <c r="V18" i="3"/>
  <c r="R18" i="3"/>
  <c r="N18" i="3"/>
  <c r="J18" i="3"/>
  <c r="F18" i="3"/>
  <c r="B18" i="3"/>
  <c r="V17" i="3"/>
  <c r="R17" i="3"/>
  <c r="N17" i="3"/>
  <c r="J17" i="3"/>
  <c r="F17" i="3"/>
  <c r="B17" i="3"/>
  <c r="V16" i="3"/>
  <c r="R16" i="3"/>
  <c r="N16" i="3"/>
  <c r="J16" i="3"/>
  <c r="F16" i="3"/>
  <c r="B16" i="3"/>
  <c r="V15" i="3"/>
  <c r="R15" i="3"/>
  <c r="N15" i="3"/>
  <c r="J15" i="3"/>
  <c r="F15" i="3"/>
  <c r="B15" i="3"/>
  <c r="V14" i="3"/>
  <c r="R14" i="3"/>
  <c r="N14" i="3"/>
  <c r="J14" i="3"/>
  <c r="F14" i="3"/>
  <c r="B14" i="3"/>
  <c r="V13" i="3"/>
  <c r="R13" i="3"/>
  <c r="N13" i="3"/>
  <c r="J13" i="3"/>
  <c r="F13" i="3"/>
  <c r="B13" i="3"/>
  <c r="V12" i="3"/>
  <c r="R12" i="3"/>
  <c r="N12" i="3"/>
  <c r="J12" i="3"/>
  <c r="F12" i="3"/>
  <c r="B12" i="3"/>
  <c r="V11" i="3"/>
  <c r="R11" i="3"/>
  <c r="N11" i="3"/>
  <c r="J11" i="3"/>
  <c r="F11" i="3"/>
  <c r="B11" i="3"/>
  <c r="V10" i="3"/>
  <c r="R10" i="3"/>
  <c r="N10" i="3"/>
  <c r="J10" i="3"/>
  <c r="F10" i="3"/>
  <c r="B10" i="3"/>
  <c r="V9" i="3"/>
  <c r="R9" i="3"/>
  <c r="N9" i="3"/>
  <c r="J9" i="3"/>
  <c r="F9" i="3"/>
  <c r="K54" i="3" l="1"/>
  <c r="V40" i="3"/>
  <c r="S46" i="3" s="1"/>
  <c r="S48" i="3" s="1"/>
  <c r="N40" i="3"/>
  <c r="K46" i="3" s="1"/>
  <c r="K47" i="3" s="1"/>
  <c r="F40" i="3"/>
  <c r="C46" i="3" s="1"/>
  <c r="C50" i="3" s="1"/>
  <c r="S47" i="3" l="1"/>
  <c r="S50" i="3"/>
  <c r="K50" i="3"/>
  <c r="K48" i="3"/>
  <c r="K53" i="3"/>
  <c r="K56" i="3" s="1"/>
  <c r="C47" i="3"/>
  <c r="C48" i="3"/>
  <c r="K57" i="3" l="1"/>
  <c r="K55" i="3"/>
  <c r="K58" i="3" l="1"/>
</calcChain>
</file>

<file path=xl/sharedStrings.xml><?xml version="1.0" encoding="utf-8"?>
<sst xmlns="http://schemas.openxmlformats.org/spreadsheetml/2006/main" count="88" uniqueCount="46">
  <si>
    <t>始業</t>
    <rPh sb="0" eb="2">
      <t>シギョウ</t>
    </rPh>
    <phoneticPr fontId="2"/>
  </si>
  <si>
    <t>休憩</t>
    <rPh sb="0" eb="2">
      <t>キュウケイ</t>
    </rPh>
    <phoneticPr fontId="2"/>
  </si>
  <si>
    <t>実働</t>
    <rPh sb="0" eb="2">
      <t>ジツドウ</t>
    </rPh>
    <phoneticPr fontId="2"/>
  </si>
  <si>
    <t>深夜</t>
    <rPh sb="0" eb="2">
      <t>シンヤ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</si>
  <si>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</si>
  <si>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</si>
  <si>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終業</t>
    <rPh sb="0" eb="1">
      <t>シュウ</t>
    </rPh>
    <phoneticPr fontId="2"/>
  </si>
  <si>
    <t>所定日数</t>
    <rPh sb="0" eb="2">
      <t>ショテイ</t>
    </rPh>
    <rPh sb="2" eb="4">
      <t>ニッスウ</t>
    </rPh>
    <phoneticPr fontId="2"/>
  </si>
  <si>
    <t>1日標準時間</t>
    <rPh sb="1" eb="2">
      <t>ニチ</t>
    </rPh>
    <rPh sb="2" eb="4">
      <t>ヒョウジュン</t>
    </rPh>
    <rPh sb="4" eb="6">
      <t>ジカン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</si>
  <si>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</si>
  <si>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</si>
  <si>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</si>
  <si>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実働時間</t>
    <rPh sb="0" eb="2">
      <t>ジツドウ</t>
    </rPh>
    <rPh sb="2" eb="4">
      <t>ジカン</t>
    </rPh>
    <phoneticPr fontId="2"/>
  </si>
  <si>
    <t>超過時間</t>
    <rPh sb="0" eb="2">
      <t>チョウカ</t>
    </rPh>
    <rPh sb="2" eb="4">
      <t>ジカン</t>
    </rPh>
    <phoneticPr fontId="2"/>
  </si>
  <si>
    <t>不足時間</t>
    <rPh sb="0" eb="2">
      <t>フソク</t>
    </rPh>
    <rPh sb="2" eb="4">
      <t>ジカン</t>
    </rPh>
    <phoneticPr fontId="2"/>
  </si>
  <si>
    <t>週平均50時間以上となる時間</t>
    <rPh sb="0" eb="3">
      <t>シュウヘイキン</t>
    </rPh>
    <rPh sb="5" eb="7">
      <t>ジカン</t>
    </rPh>
    <rPh sb="7" eb="9">
      <t>イジョウ</t>
    </rPh>
    <rPh sb="12" eb="14">
      <t>ジカン</t>
    </rPh>
    <phoneticPr fontId="2"/>
  </si>
  <si>
    <t>←実働時間が左記の数値を超えたら、時間外割増賃金払う</t>
    <rPh sb="1" eb="3">
      <t>ジツドウ</t>
    </rPh>
    <rPh sb="3" eb="5">
      <t>ジカン</t>
    </rPh>
    <rPh sb="6" eb="8">
      <t>サキ</t>
    </rPh>
    <rPh sb="9" eb="11">
      <t>スウチ</t>
    </rPh>
    <rPh sb="12" eb="13">
      <t>コ</t>
    </rPh>
    <rPh sb="17" eb="19">
      <t>ジカン</t>
    </rPh>
    <rPh sb="19" eb="20">
      <t>ガイ</t>
    </rPh>
    <rPh sb="20" eb="22">
      <t>ワリマシ</t>
    </rPh>
    <rPh sb="22" eb="24">
      <t>チンギン</t>
    </rPh>
    <rPh sb="24" eb="25">
      <t>ハラ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</si>
  <si>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</si>
  <si>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</si>
  <si>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</si>
  <si>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</si>
  <si>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</si>
  <si>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</si>
  <si>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①+②+③</t>
    <phoneticPr fontId="2"/>
  </si>
  <si>
    <t>④+⑤+⑥</t>
    <phoneticPr fontId="2"/>
  </si>
  <si>
    <t>＜参考＞</t>
    <rPh sb="1" eb="3">
      <t>サンコウ</t>
    </rPh>
    <phoneticPr fontId="2"/>
  </si>
  <si>
    <t>実働時間　合計</t>
    <rPh sb="0" eb="2">
      <t>ジツドウ</t>
    </rPh>
    <rPh sb="2" eb="4">
      <t>ジカン</t>
    </rPh>
    <rPh sb="5" eb="7">
      <t>ゴウケイ</t>
    </rPh>
    <phoneticPr fontId="2"/>
  </si>
  <si>
    <t>所定時間</t>
    <rPh sb="0" eb="2">
      <t>ショテイ</t>
    </rPh>
    <rPh sb="2" eb="4">
      <t>ジカン</t>
    </rPh>
    <phoneticPr fontId="2"/>
  </si>
  <si>
    <t>実働－所定</t>
    <rPh sb="0" eb="2">
      <t>ジツドウ</t>
    </rPh>
    <rPh sb="3" eb="5">
      <t>ショテイ</t>
    </rPh>
    <phoneticPr fontId="2"/>
  </si>
  <si>
    <t>所定－実働</t>
    <rPh sb="0" eb="2">
      <t>ショテイ</t>
    </rPh>
    <rPh sb="3" eb="5">
      <t>ジツドウ</t>
    </rPh>
    <phoneticPr fontId="2"/>
  </si>
  <si>
    <t>50時間超</t>
    <rPh sb="2" eb="4">
      <t>ジカン</t>
    </rPh>
    <rPh sb="4" eb="5">
      <t>チョウ</t>
    </rPh>
    <phoneticPr fontId="2"/>
  </si>
  <si>
    <t>50時間超</t>
    <rPh sb="2" eb="4">
      <t>ジカン</t>
    </rPh>
    <rPh sb="4" eb="5">
      <t>チョウ</t>
    </rPh>
    <phoneticPr fontId="2"/>
  </si>
  <si>
    <t>⑦</t>
    <phoneticPr fontId="2"/>
  </si>
  <si>
    <t>⑧</t>
    <phoneticPr fontId="2"/>
  </si>
  <si>
    <t>⑨</t>
    <phoneticPr fontId="2"/>
  </si>
  <si>
    <t>⑦+⑧+⑨</t>
    <phoneticPr fontId="2"/>
  </si>
  <si>
    <t>超過時間-50時間超</t>
    <rPh sb="0" eb="2">
      <t>チョウカ</t>
    </rPh>
    <rPh sb="2" eb="4">
      <t>ジカン</t>
    </rPh>
    <rPh sb="7" eb="9">
      <t>ジカン</t>
    </rPh>
    <rPh sb="9" eb="10">
      <t>チョウ</t>
    </rPh>
    <phoneticPr fontId="2"/>
  </si>
  <si>
    <t>所属：　　　　　　　　　　　　　　　　　氏名：　　　　　　　　　　</t>
    <rPh sb="0" eb="2">
      <t>ショゾク</t>
    </rPh>
    <rPh sb="20" eb="22">
      <t>シメイ</t>
    </rPh>
    <phoneticPr fontId="2"/>
  </si>
  <si>
    <t>　○年　４～６月　出勤簿（フレックスタイム用）清算期間：3か月</t>
    <rPh sb="7" eb="8">
      <t>ガツ</t>
    </rPh>
    <rPh sb="9" eb="11">
      <t>シュッキン</t>
    </rPh>
    <rPh sb="11" eb="12">
      <t>ボ</t>
    </rPh>
    <rPh sb="21" eb="22">
      <t>ヨウ</t>
    </rPh>
    <rPh sb="23" eb="25">
      <t>セイサン</t>
    </rPh>
    <rPh sb="25" eb="27">
      <t>キカン</t>
    </rPh>
    <rPh sb="30" eb="31">
      <t>ゲツ</t>
    </rPh>
    <phoneticPr fontId="2"/>
  </si>
  <si>
    <t>３か月合計</t>
    <rPh sb="3" eb="5">
      <t>ゴウケイ</t>
    </rPh>
    <phoneticPr fontId="2"/>
  </si>
  <si>
    <t>1か月単位で週平均50時間となる時間</t>
    <rPh sb="3" eb="5">
      <t>タンイ</t>
    </rPh>
    <rPh sb="6" eb="9">
      <t>シュウヘイキン</t>
    </rPh>
    <rPh sb="11" eb="13">
      <t>ジカン</t>
    </rPh>
    <rPh sb="16" eb="18">
      <t>ジカン</t>
    </rPh>
    <phoneticPr fontId="2"/>
  </si>
  <si>
    <t>1か月が28日の場合</t>
    <rPh sb="6" eb="7">
      <t>ニチ</t>
    </rPh>
    <rPh sb="8" eb="10">
      <t>バアイ</t>
    </rPh>
    <phoneticPr fontId="2"/>
  </si>
  <si>
    <t>1か月が29日の場合</t>
    <rPh sb="6" eb="7">
      <t>ニチ</t>
    </rPh>
    <rPh sb="8" eb="10">
      <t>バアイ</t>
    </rPh>
    <phoneticPr fontId="2"/>
  </si>
  <si>
    <t>1か月が30日の場合</t>
    <rPh sb="6" eb="7">
      <t>ニチ</t>
    </rPh>
    <rPh sb="8" eb="10">
      <t>バアイ</t>
    </rPh>
    <phoneticPr fontId="2"/>
  </si>
  <si>
    <t>1か月が31日の場合</t>
    <rPh sb="6" eb="7">
      <t>ニチ</t>
    </rPh>
    <rPh sb="8" eb="10">
      <t>バアイ</t>
    </rPh>
    <phoneticPr fontId="2"/>
  </si>
  <si>
    <t>追加支給</t>
    <rPh sb="0" eb="2">
      <t>ツイカ</t>
    </rPh>
    <rPh sb="2" eb="4">
      <t>シキュウ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</si>
</sst>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d&quot;日&quot;"/>
    <numFmt numFmtId="178" formatCode="h:mm;@"/>
    <numFmt numFmtId="179" formatCode="[h]:mm"/>
  </numFmts>
  <fonts count="10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1">
    <xf numFmtId="0" fontId="0" fillId="0" borderId="0" xfId="0"/>
    <xf numFmtId="177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20" fontId="3" fillId="2" borderId="2" xfId="1" applyNumberFormat="1" applyFont="1" applyFill="1" applyBorder="1">
      <alignment vertical="center"/>
    </xf>
    <xf numFmtId="0" fontId="3" fillId="2" borderId="0" xfId="1" applyFont="1" applyFill="1">
      <alignment vertical="center"/>
    </xf>
    <xf numFmtId="178" fontId="3" fillId="2" borderId="2" xfId="1" applyNumberFormat="1" applyFont="1" applyFill="1" applyBorder="1">
      <alignment vertical="center"/>
    </xf>
    <xf numFmtId="176" fontId="3" fillId="2" borderId="2" xfId="1" applyNumberFormat="1" applyFont="1" applyFill="1" applyBorder="1">
      <alignment vertical="center"/>
    </xf>
    <xf numFmtId="0" fontId="3" fillId="2" borderId="4" xfId="1" applyFont="1" applyFill="1" applyBorder="1">
      <alignment vertical="center"/>
    </xf>
    <xf numFmtId="0" fontId="3" fillId="2" borderId="1" xfId="1" applyFont="1" applyFill="1" applyBorder="1">
      <alignment vertical="center"/>
    </xf>
    <xf numFmtId="0" fontId="3" fillId="2" borderId="3" xfId="1" applyFont="1" applyFill="1" applyBorder="1">
      <alignment vertical="center"/>
    </xf>
    <xf numFmtId="0" fontId="3" fillId="2" borderId="0" xfId="1" applyFont="1" applyFill="1" applyBorder="1" applyAlignment="1">
      <alignment horizontal="center" vertical="center"/>
    </xf>
    <xf numFmtId="179" fontId="3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>
      <alignment vertical="center"/>
    </xf>
    <xf numFmtId="0" fontId="5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6" fillId="2" borderId="0" xfId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6" fillId="2" borderId="0" xfId="1" applyFont="1" applyFill="1">
      <alignment vertical="center"/>
    </xf>
    <xf numFmtId="179" fontId="3" fillId="2" borderId="0" xfId="1" applyNumberFormat="1" applyFont="1" applyFill="1">
      <alignment vertical="center"/>
    </xf>
    <xf numFmtId="0" fontId="9" fillId="2" borderId="0" xfId="1" applyFont="1" applyFill="1" applyAlignment="1">
      <alignment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79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shrinkToFit="1"/>
    </xf>
    <xf numFmtId="0" fontId="3" fillId="2" borderId="13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center" vertical="center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63"/>
  <sheetViews>
    <sheetView tabSelected="1" zoomScale="90" zoomScaleNormal="90" workbookViewId="0">
      <selection activeCell="A2" sqref="A2"/>
    </sheetView>
  </sheetViews>
  <sheetFormatPr defaultColWidth="9.85546875" defaultRowHeight="12" x14ac:dyDescent="0.15"/>
  <cols>
    <col min="1" max="2" width="5.28515625" style="4" customWidth="1"/>
    <col min="3" max="7" width="6.7109375" style="4" customWidth="1"/>
    <col min="8" max="8" width="3.7109375" style="4" customWidth="1"/>
    <col min="9" max="10" width="5.28515625" style="4" customWidth="1"/>
    <col min="11" max="15" width="6.7109375" style="4" customWidth="1"/>
    <col min="16" max="16" width="3.7109375" style="4" customWidth="1"/>
    <col min="17" max="18" width="5.28515625" style="4" customWidth="1"/>
    <col min="19" max="23" width="6.7109375" style="4" customWidth="1"/>
    <col min="24" max="16384" width="9.85546875" style="4"/>
  </cols>
  <sheetData>
    <row r="2" spans="1:28" s="13" customFormat="1" ht="24.95" customHeight="1" x14ac:dyDescent="0.15">
      <c r="A2" s="20" t="s">
        <v>38</v>
      </c>
      <c r="B2" s="12"/>
      <c r="C2" s="12"/>
      <c r="D2" s="12"/>
      <c r="E2" s="12"/>
      <c r="F2" s="12"/>
      <c r="G2" s="12"/>
      <c r="I2" s="12"/>
      <c r="J2" s="12"/>
      <c r="K2" s="12"/>
      <c r="L2" s="12"/>
      <c r="M2" s="12"/>
      <c r="N2" s="12"/>
      <c r="O2" s="12"/>
      <c r="Q2" s="12"/>
      <c r="R2" s="12"/>
      <c r="S2" s="12"/>
      <c r="T2" s="12"/>
      <c r="U2" s="12"/>
      <c r="V2" s="12"/>
      <c r="W2" s="12"/>
    </row>
    <row r="3" spans="1:28" ht="18.75" x14ac:dyDescent="0.15">
      <c r="A3" s="14"/>
      <c r="B3" s="12"/>
      <c r="C3" s="12"/>
      <c r="D3" s="12"/>
      <c r="E3" s="12"/>
      <c r="F3" s="12"/>
      <c r="G3" s="12"/>
      <c r="I3" s="14"/>
      <c r="J3" s="12"/>
      <c r="K3" s="12"/>
      <c r="L3" s="12"/>
      <c r="M3" s="12"/>
      <c r="N3" s="12"/>
      <c r="O3" s="12"/>
      <c r="Q3" s="14"/>
      <c r="R3" s="12"/>
      <c r="S3" s="12"/>
      <c r="T3" s="12"/>
      <c r="U3" s="12"/>
      <c r="V3" s="12"/>
      <c r="W3" s="12"/>
    </row>
    <row r="4" spans="1:28" ht="18.75" x14ac:dyDescent="0.15">
      <c r="A4" s="14"/>
      <c r="B4" s="12"/>
      <c r="C4" s="12"/>
      <c r="D4" s="12"/>
      <c r="E4" s="12"/>
      <c r="F4" s="12"/>
      <c r="G4" s="12"/>
      <c r="I4" s="12"/>
      <c r="J4" s="12"/>
      <c r="K4" s="12"/>
      <c r="L4" s="12"/>
      <c r="M4" s="15"/>
      <c r="N4" s="39" t="s">
        <v>37</v>
      </c>
      <c r="O4" s="39"/>
      <c r="P4" s="39"/>
      <c r="Q4" s="39"/>
      <c r="R4" s="39"/>
      <c r="S4" s="39"/>
      <c r="T4" s="39"/>
      <c r="U4" s="39"/>
      <c r="V4" s="39"/>
      <c r="W4" s="39"/>
    </row>
    <row r="5" spans="1:28" ht="18.75" x14ac:dyDescent="0.15">
      <c r="A5" s="14"/>
      <c r="B5" s="12"/>
      <c r="C5" s="12"/>
      <c r="D5" s="12"/>
      <c r="E5" s="12"/>
      <c r="F5" s="12"/>
      <c r="G5" s="12"/>
      <c r="I5" s="16"/>
      <c r="J5" s="16"/>
      <c r="K5" s="12"/>
      <c r="L5" s="12"/>
      <c r="N5" s="14"/>
      <c r="O5" s="12"/>
      <c r="P5" s="12"/>
      <c r="Q5" s="16"/>
      <c r="R5" s="16"/>
      <c r="S5" s="12"/>
      <c r="T5" s="12"/>
    </row>
    <row r="6" spans="1:28" ht="18.75" x14ac:dyDescent="0.15">
      <c r="A6" s="40" t="s">
        <v>9</v>
      </c>
      <c r="B6" s="40"/>
      <c r="C6" s="12"/>
      <c r="D6" s="12"/>
      <c r="E6" s="12"/>
      <c r="F6" s="12"/>
      <c r="G6" s="12"/>
      <c r="I6" s="40" t="s">
        <v>10</v>
      </c>
      <c r="J6" s="40"/>
      <c r="K6" s="12"/>
      <c r="L6" s="12"/>
      <c r="N6" s="14"/>
      <c r="O6" s="12"/>
      <c r="P6" s="12"/>
      <c r="Q6" s="40" t="s">
        <v>11</v>
      </c>
      <c r="R6" s="40"/>
      <c r="S6" s="12"/>
      <c r="T6" s="12"/>
      <c r="AB6" s="17"/>
    </row>
    <row r="7" spans="1:28" ht="12" customHeight="1" x14ac:dyDescent="0.15">
      <c r="A7" s="40"/>
      <c r="B7" s="40"/>
      <c r="C7" s="17"/>
      <c r="D7" s="17"/>
      <c r="E7" s="17"/>
      <c r="F7" s="17"/>
      <c r="G7" s="17"/>
      <c r="H7" s="17"/>
      <c r="I7" s="40"/>
      <c r="J7" s="40"/>
      <c r="K7" s="17"/>
      <c r="L7" s="17"/>
      <c r="M7" s="17"/>
      <c r="N7" s="17"/>
      <c r="O7" s="17"/>
      <c r="P7" s="17"/>
      <c r="Q7" s="40"/>
      <c r="R7" s="40"/>
      <c r="S7" s="17"/>
      <c r="T7" s="17"/>
      <c r="U7" s="17"/>
      <c r="V7" s="17"/>
      <c r="W7" s="17"/>
    </row>
    <row r="8" spans="1:28" s="18" customFormat="1" ht="21.95" customHeight="1" x14ac:dyDescent="0.15">
      <c r="A8" s="2" t="s">
        <v>4</v>
      </c>
      <c r="B8" s="2" t="s">
        <v>5</v>
      </c>
      <c r="C8" s="2" t="s">
        <v>0</v>
      </c>
      <c r="D8" s="2" t="s">
        <v>6</v>
      </c>
      <c r="E8" s="2" t="s">
        <v>1</v>
      </c>
      <c r="F8" s="2" t="s">
        <v>2</v>
      </c>
      <c r="G8" s="2" t="s">
        <v>3</v>
      </c>
      <c r="H8" s="17"/>
      <c r="I8" s="2" t="s">
        <v>4</v>
      </c>
      <c r="J8" s="2" t="s">
        <v>5</v>
      </c>
      <c r="K8" s="2" t="s">
        <v>0</v>
      </c>
      <c r="L8" s="2" t="s">
        <v>6</v>
      </c>
      <c r="M8" s="2" t="s">
        <v>1</v>
      </c>
      <c r="N8" s="2" t="s">
        <v>2</v>
      </c>
      <c r="O8" s="2" t="s">
        <v>3</v>
      </c>
      <c r="P8" s="17"/>
      <c r="Q8" s="2" t="s">
        <v>4</v>
      </c>
      <c r="R8" s="2" t="s">
        <v>5</v>
      </c>
      <c r="S8" s="2" t="s">
        <v>0</v>
      </c>
      <c r="T8" s="2" t="s">
        <v>6</v>
      </c>
      <c r="U8" s="2" t="s">
        <v>1</v>
      </c>
      <c r="V8" s="2" t="s">
        <v>2</v>
      </c>
      <c r="W8" s="2" t="s">
        <v>3</v>
      </c>
    </row>
    <row r="9" spans="1:28" ht="21.95" customHeight="1" x14ac:dyDescent="0.15">
      <c r="A9" s="1">
        <v>43556</v>
      </c>
      <c r="B9" s="2" t="str">
        <f>TEXT(A9,"aaa")</f>
        <v>月</v>
      </c>
      <c r="C9" s="3"/>
      <c r="D9" s="3"/>
      <c r="E9" s="3"/>
      <c r="F9" s="3" t="str">
        <f>IF(C9&gt;0,D9-C9-E9,"")</f>
        <v/>
      </c>
      <c r="G9" s="3"/>
      <c r="I9" s="1">
        <v>43586</v>
      </c>
      <c r="J9" s="2" t="str">
        <f>TEXT(I9,"aaa")</f>
        <v>水</v>
      </c>
      <c r="K9" s="3"/>
      <c r="L9" s="3"/>
      <c r="M9" s="3"/>
      <c r="N9" s="5" t="str">
        <f>IF(K9&gt;0,L9-K9-M9,"")</f>
        <v/>
      </c>
      <c r="O9" s="3"/>
      <c r="Q9" s="1">
        <v>43617</v>
      </c>
      <c r="R9" s="2" t="str">
        <f>TEXT(Q9,"aaa")</f>
        <v>土</v>
      </c>
      <c r="S9" s="3"/>
      <c r="T9" s="3"/>
      <c r="U9" s="3"/>
      <c r="V9" s="5" t="str">
        <f>IF(S9&gt;0,T9-S9-U9,"")</f>
        <v/>
      </c>
      <c r="W9" s="6"/>
    </row>
    <row r="10" spans="1:28" ht="21.95" customHeight="1" x14ac:dyDescent="0.15">
      <c r="A10" s="1">
        <v>43557</v>
      </c>
      <c r="B10" s="2" t="str">
        <f t="shared" ref="B10:B38" si="0">TEXT(A10,"aaa")</f>
        <v>火</v>
      </c>
      <c r="C10" s="3"/>
      <c r="D10" s="3"/>
      <c r="E10" s="3"/>
      <c r="F10" s="3" t="str">
        <f t="shared" ref="F10:F39" si="1">IF(C10&gt;0,D10-C10-E10,"")</f>
        <v/>
      </c>
      <c r="G10" s="7"/>
      <c r="I10" s="1">
        <v>43587</v>
      </c>
      <c r="J10" s="2" t="str">
        <f t="shared" ref="J10:J39" si="2">TEXT(I10,"aaa")</f>
        <v>木</v>
      </c>
      <c r="K10" s="3"/>
      <c r="L10" s="3"/>
      <c r="M10" s="3"/>
      <c r="N10" s="5" t="str">
        <f t="shared" ref="N10:N39" si="3">IF(K10&gt;0,L10-K10-M10,"")</f>
        <v/>
      </c>
      <c r="O10" s="7"/>
      <c r="Q10" s="1">
        <v>43618</v>
      </c>
      <c r="R10" s="2" t="str">
        <f t="shared" ref="R10:R38" si="4">TEXT(Q10,"aaa")</f>
        <v>日</v>
      </c>
      <c r="S10" s="3"/>
      <c r="T10" s="3"/>
      <c r="U10" s="3"/>
      <c r="V10" s="5" t="str">
        <f t="shared" ref="V10:V39" si="5">IF(S10&gt;0,T10-S10-U10,"")</f>
        <v/>
      </c>
      <c r="W10" s="7"/>
    </row>
    <row r="11" spans="1:28" ht="21.95" customHeight="1" x14ac:dyDescent="0.15">
      <c r="A11" s="1">
        <v>43558</v>
      </c>
      <c r="B11" s="2" t="str">
        <f t="shared" si="0"/>
        <v>水</v>
      </c>
      <c r="C11" s="3"/>
      <c r="D11" s="3"/>
      <c r="E11" s="3"/>
      <c r="F11" s="3" t="str">
        <f t="shared" si="1"/>
        <v/>
      </c>
      <c r="G11" s="8"/>
      <c r="I11" s="1">
        <v>43588</v>
      </c>
      <c r="J11" s="2" t="str">
        <f t="shared" si="2"/>
        <v>金</v>
      </c>
      <c r="K11" s="3"/>
      <c r="L11" s="3"/>
      <c r="M11" s="3"/>
      <c r="N11" s="5" t="str">
        <f t="shared" si="3"/>
        <v/>
      </c>
      <c r="O11" s="8"/>
      <c r="Q11" s="1">
        <v>43619</v>
      </c>
      <c r="R11" s="2" t="str">
        <f t="shared" si="4"/>
        <v>月</v>
      </c>
      <c r="S11" s="3"/>
      <c r="T11" s="3"/>
      <c r="U11" s="3"/>
      <c r="V11" s="5" t="str">
        <f t="shared" si="5"/>
        <v/>
      </c>
      <c r="W11" s="8"/>
    </row>
    <row r="12" spans="1:28" ht="21.95" customHeight="1" x14ac:dyDescent="0.15">
      <c r="A12" s="1">
        <v>43559</v>
      </c>
      <c r="B12" s="2" t="str">
        <f t="shared" si="0"/>
        <v>木</v>
      </c>
      <c r="C12" s="3"/>
      <c r="D12" s="3"/>
      <c r="E12" s="3"/>
      <c r="F12" s="3" t="str">
        <f t="shared" si="1"/>
        <v/>
      </c>
      <c r="G12" s="8"/>
      <c r="I12" s="1">
        <v>43589</v>
      </c>
      <c r="J12" s="2" t="str">
        <f t="shared" si="2"/>
        <v>土</v>
      </c>
      <c r="K12" s="3"/>
      <c r="L12" s="3"/>
      <c r="M12" s="3"/>
      <c r="N12" s="5" t="str">
        <f t="shared" si="3"/>
        <v/>
      </c>
      <c r="O12" s="8"/>
      <c r="Q12" s="1">
        <v>43620</v>
      </c>
      <c r="R12" s="2" t="str">
        <f t="shared" si="4"/>
        <v>火</v>
      </c>
      <c r="S12" s="3"/>
      <c r="T12" s="3"/>
      <c r="U12" s="3"/>
      <c r="V12" s="5" t="str">
        <f t="shared" si="5"/>
        <v/>
      </c>
      <c r="W12" s="8"/>
    </row>
    <row r="13" spans="1:28" ht="21.95" customHeight="1" x14ac:dyDescent="0.15">
      <c r="A13" s="1">
        <v>43560</v>
      </c>
      <c r="B13" s="2" t="str">
        <f t="shared" si="0"/>
        <v>金</v>
      </c>
      <c r="C13" s="3"/>
      <c r="D13" s="3"/>
      <c r="E13" s="3"/>
      <c r="F13" s="3" t="str">
        <f t="shared" si="1"/>
        <v/>
      </c>
      <c r="G13" s="8"/>
      <c r="I13" s="1">
        <v>43590</v>
      </c>
      <c r="J13" s="2" t="str">
        <f t="shared" si="2"/>
        <v>日</v>
      </c>
      <c r="K13" s="3"/>
      <c r="L13" s="3"/>
      <c r="M13" s="3"/>
      <c r="N13" s="5" t="str">
        <f t="shared" si="3"/>
        <v/>
      </c>
      <c r="O13" s="8"/>
      <c r="Q13" s="1">
        <v>43621</v>
      </c>
      <c r="R13" s="2" t="str">
        <f t="shared" si="4"/>
        <v>水</v>
      </c>
      <c r="S13" s="3"/>
      <c r="T13" s="3"/>
      <c r="U13" s="3"/>
      <c r="V13" s="5" t="str">
        <f t="shared" si="5"/>
        <v/>
      </c>
      <c r="W13" s="8"/>
    </row>
    <row r="14" spans="1:28" ht="21.95" customHeight="1" x14ac:dyDescent="0.15">
      <c r="A14" s="1">
        <v>43561</v>
      </c>
      <c r="B14" s="2" t="str">
        <f t="shared" si="0"/>
        <v>土</v>
      </c>
      <c r="C14" s="3"/>
      <c r="D14" s="3"/>
      <c r="E14" s="3"/>
      <c r="F14" s="3" t="str">
        <f t="shared" si="1"/>
        <v/>
      </c>
      <c r="G14" s="8"/>
      <c r="I14" s="1">
        <v>43591</v>
      </c>
      <c r="J14" s="2" t="str">
        <f t="shared" si="2"/>
        <v>月</v>
      </c>
      <c r="K14" s="3"/>
      <c r="L14" s="3"/>
      <c r="M14" s="3"/>
      <c r="N14" s="5" t="str">
        <f t="shared" si="3"/>
        <v/>
      </c>
      <c r="O14" s="8"/>
      <c r="Q14" s="1">
        <v>43622</v>
      </c>
      <c r="R14" s="2" t="str">
        <f t="shared" si="4"/>
        <v>木</v>
      </c>
      <c r="S14" s="3"/>
      <c r="T14" s="3"/>
      <c r="U14" s="3"/>
      <c r="V14" s="5" t="str">
        <f t="shared" si="5"/>
        <v/>
      </c>
      <c r="W14" s="8"/>
    </row>
    <row r="15" spans="1:28" ht="21.95" customHeight="1" x14ac:dyDescent="0.15">
      <c r="A15" s="1">
        <v>43562</v>
      </c>
      <c r="B15" s="2" t="str">
        <f t="shared" si="0"/>
        <v>日</v>
      </c>
      <c r="C15" s="3"/>
      <c r="D15" s="3"/>
      <c r="E15" s="3"/>
      <c r="F15" s="3" t="str">
        <f t="shared" si="1"/>
        <v/>
      </c>
      <c r="G15" s="8"/>
      <c r="I15" s="1">
        <v>43592</v>
      </c>
      <c r="J15" s="2" t="str">
        <f t="shared" si="2"/>
        <v>火</v>
      </c>
      <c r="K15" s="3"/>
      <c r="L15" s="3"/>
      <c r="M15" s="3"/>
      <c r="N15" s="5" t="str">
        <f t="shared" si="3"/>
        <v/>
      </c>
      <c r="O15" s="8"/>
      <c r="Q15" s="1">
        <v>43623</v>
      </c>
      <c r="R15" s="2" t="str">
        <f t="shared" si="4"/>
        <v>金</v>
      </c>
      <c r="S15" s="3"/>
      <c r="T15" s="3"/>
      <c r="U15" s="3"/>
      <c r="V15" s="5" t="str">
        <f t="shared" si="5"/>
        <v/>
      </c>
      <c r="W15" s="8"/>
    </row>
    <row r="16" spans="1:28" ht="21.95" customHeight="1" x14ac:dyDescent="0.15">
      <c r="A16" s="1">
        <v>43563</v>
      </c>
      <c r="B16" s="2" t="str">
        <f t="shared" si="0"/>
        <v>月</v>
      </c>
      <c r="C16" s="3"/>
      <c r="D16" s="3"/>
      <c r="E16" s="3"/>
      <c r="F16" s="3" t="str">
        <f t="shared" si="1"/>
        <v/>
      </c>
      <c r="G16" s="8"/>
      <c r="I16" s="1">
        <v>43593</v>
      </c>
      <c r="J16" s="2" t="str">
        <f t="shared" si="2"/>
        <v>水</v>
      </c>
      <c r="K16" s="3"/>
      <c r="L16" s="3"/>
      <c r="M16" s="3"/>
      <c r="N16" s="5" t="str">
        <f t="shared" si="3"/>
        <v/>
      </c>
      <c r="O16" s="8"/>
      <c r="Q16" s="1">
        <v>43624</v>
      </c>
      <c r="R16" s="2" t="str">
        <f t="shared" si="4"/>
        <v>土</v>
      </c>
      <c r="S16" s="3"/>
      <c r="T16" s="3"/>
      <c r="U16" s="3"/>
      <c r="V16" s="5" t="str">
        <f t="shared" si="5"/>
        <v/>
      </c>
      <c r="W16" s="8"/>
    </row>
    <row r="17" spans="1:23" ht="21.95" customHeight="1" x14ac:dyDescent="0.15">
      <c r="A17" s="1">
        <v>43564</v>
      </c>
      <c r="B17" s="2" t="str">
        <f t="shared" si="0"/>
        <v>火</v>
      </c>
      <c r="C17" s="3"/>
      <c r="D17" s="3"/>
      <c r="E17" s="3"/>
      <c r="F17" s="3" t="str">
        <f t="shared" si="1"/>
        <v/>
      </c>
      <c r="G17" s="8"/>
      <c r="I17" s="1">
        <v>43594</v>
      </c>
      <c r="J17" s="2" t="str">
        <f t="shared" si="2"/>
        <v>木</v>
      </c>
      <c r="K17" s="3"/>
      <c r="L17" s="3"/>
      <c r="M17" s="3"/>
      <c r="N17" s="5" t="str">
        <f t="shared" si="3"/>
        <v/>
      </c>
      <c r="O17" s="8"/>
      <c r="Q17" s="1">
        <v>43625</v>
      </c>
      <c r="R17" s="2" t="str">
        <f t="shared" si="4"/>
        <v>日</v>
      </c>
      <c r="S17" s="3"/>
      <c r="T17" s="3"/>
      <c r="U17" s="3"/>
      <c r="V17" s="5" t="str">
        <f t="shared" si="5"/>
        <v/>
      </c>
      <c r="W17" s="8"/>
    </row>
    <row r="18" spans="1:23" ht="21.95" customHeight="1" x14ac:dyDescent="0.15">
      <c r="A18" s="1">
        <v>43565</v>
      </c>
      <c r="B18" s="2" t="str">
        <f t="shared" si="0"/>
        <v>水</v>
      </c>
      <c r="C18" s="3"/>
      <c r="D18" s="3"/>
      <c r="E18" s="3"/>
      <c r="F18" s="3" t="str">
        <f t="shared" si="1"/>
        <v/>
      </c>
      <c r="G18" s="8"/>
      <c r="I18" s="1">
        <v>43595</v>
      </c>
      <c r="J18" s="2" t="str">
        <f t="shared" si="2"/>
        <v>金</v>
      </c>
      <c r="K18" s="3"/>
      <c r="L18" s="3"/>
      <c r="M18" s="3"/>
      <c r="N18" s="5" t="str">
        <f t="shared" si="3"/>
        <v/>
      </c>
      <c r="O18" s="8"/>
      <c r="Q18" s="1">
        <v>43626</v>
      </c>
      <c r="R18" s="2" t="str">
        <f t="shared" si="4"/>
        <v>月</v>
      </c>
      <c r="S18" s="3"/>
      <c r="T18" s="3"/>
      <c r="U18" s="3"/>
      <c r="V18" s="5" t="str">
        <f t="shared" si="5"/>
        <v/>
      </c>
      <c r="W18" s="8"/>
    </row>
    <row r="19" spans="1:23" ht="21.95" customHeight="1" x14ac:dyDescent="0.15">
      <c r="A19" s="1">
        <v>43566</v>
      </c>
      <c r="B19" s="2" t="str">
        <f t="shared" si="0"/>
        <v>木</v>
      </c>
      <c r="C19" s="3"/>
      <c r="D19" s="3"/>
      <c r="E19" s="3"/>
      <c r="F19" s="3" t="str">
        <f t="shared" si="1"/>
        <v/>
      </c>
      <c r="G19" s="8"/>
      <c r="I19" s="1">
        <v>43596</v>
      </c>
      <c r="J19" s="2" t="str">
        <f t="shared" si="2"/>
        <v>土</v>
      </c>
      <c r="K19" s="3"/>
      <c r="L19" s="3"/>
      <c r="M19" s="3"/>
      <c r="N19" s="5" t="str">
        <f t="shared" si="3"/>
        <v/>
      </c>
      <c r="O19" s="8"/>
      <c r="Q19" s="1">
        <v>43627</v>
      </c>
      <c r="R19" s="2" t="str">
        <f t="shared" si="4"/>
        <v>火</v>
      </c>
      <c r="S19" s="3"/>
      <c r="T19" s="3"/>
      <c r="U19" s="3"/>
      <c r="V19" s="5" t="str">
        <f t="shared" si="5"/>
        <v/>
      </c>
      <c r="W19" s="8"/>
    </row>
    <row r="20" spans="1:23" ht="21.95" customHeight="1" x14ac:dyDescent="0.15">
      <c r="A20" s="1">
        <v>43567</v>
      </c>
      <c r="B20" s="2" t="str">
        <f t="shared" si="0"/>
        <v>金</v>
      </c>
      <c r="C20" s="3"/>
      <c r="D20" s="3"/>
      <c r="E20" s="3"/>
      <c r="F20" s="3" t="str">
        <f t="shared" si="1"/>
        <v/>
      </c>
      <c r="G20" s="8"/>
      <c r="I20" s="1">
        <v>43597</v>
      </c>
      <c r="J20" s="2" t="str">
        <f t="shared" si="2"/>
        <v>日</v>
      </c>
      <c r="K20" s="3"/>
      <c r="L20" s="3"/>
      <c r="M20" s="3"/>
      <c r="N20" s="5" t="str">
        <f t="shared" si="3"/>
        <v/>
      </c>
      <c r="O20" s="8"/>
      <c r="Q20" s="1">
        <v>43628</v>
      </c>
      <c r="R20" s="2" t="str">
        <f t="shared" si="4"/>
        <v>水</v>
      </c>
      <c r="S20" s="3"/>
      <c r="T20" s="3"/>
      <c r="U20" s="3"/>
      <c r="V20" s="5" t="str">
        <f t="shared" si="5"/>
        <v/>
      </c>
      <c r="W20" s="8"/>
    </row>
    <row r="21" spans="1:23" ht="21.95" customHeight="1" x14ac:dyDescent="0.15">
      <c r="A21" s="1">
        <v>43568</v>
      </c>
      <c r="B21" s="2" t="str">
        <f t="shared" si="0"/>
        <v>土</v>
      </c>
      <c r="C21" s="3"/>
      <c r="D21" s="3"/>
      <c r="E21" s="3"/>
      <c r="F21" s="3" t="str">
        <f t="shared" si="1"/>
        <v/>
      </c>
      <c r="G21" s="8"/>
      <c r="I21" s="1">
        <v>43598</v>
      </c>
      <c r="J21" s="2" t="str">
        <f t="shared" si="2"/>
        <v>月</v>
      </c>
      <c r="K21" s="3"/>
      <c r="L21" s="3"/>
      <c r="M21" s="3"/>
      <c r="N21" s="5" t="str">
        <f t="shared" si="3"/>
        <v/>
      </c>
      <c r="O21" s="8"/>
      <c r="Q21" s="1">
        <v>43629</v>
      </c>
      <c r="R21" s="2" t="str">
        <f t="shared" si="4"/>
        <v>木</v>
      </c>
      <c r="S21" s="3"/>
      <c r="T21" s="3"/>
      <c r="U21" s="3"/>
      <c r="V21" s="5" t="str">
        <f t="shared" si="5"/>
        <v/>
      </c>
      <c r="W21" s="8"/>
    </row>
    <row r="22" spans="1:23" ht="21.95" customHeight="1" x14ac:dyDescent="0.15">
      <c r="A22" s="1">
        <v>43569</v>
      </c>
      <c r="B22" s="2" t="str">
        <f t="shared" si="0"/>
        <v>日</v>
      </c>
      <c r="C22" s="3"/>
      <c r="D22" s="3"/>
      <c r="E22" s="3"/>
      <c r="F22" s="3" t="str">
        <f t="shared" si="1"/>
        <v/>
      </c>
      <c r="G22" s="8"/>
      <c r="I22" s="1">
        <v>43599</v>
      </c>
      <c r="J22" s="2" t="str">
        <f t="shared" si="2"/>
        <v>火</v>
      </c>
      <c r="K22" s="3"/>
      <c r="L22" s="3"/>
      <c r="M22" s="3"/>
      <c r="N22" s="5" t="str">
        <f t="shared" si="3"/>
        <v/>
      </c>
      <c r="O22" s="8"/>
      <c r="Q22" s="1">
        <v>43630</v>
      </c>
      <c r="R22" s="2" t="str">
        <f t="shared" si="4"/>
        <v>金</v>
      </c>
      <c r="S22" s="3"/>
      <c r="T22" s="3"/>
      <c r="U22" s="3"/>
      <c r="V22" s="5" t="str">
        <f t="shared" si="5"/>
        <v/>
      </c>
      <c r="W22" s="8"/>
    </row>
    <row r="23" spans="1:23" ht="21.95" customHeight="1" x14ac:dyDescent="0.15">
      <c r="A23" s="1">
        <v>43570</v>
      </c>
      <c r="B23" s="2" t="str">
        <f t="shared" si="0"/>
        <v>月</v>
      </c>
      <c r="C23" s="3"/>
      <c r="D23" s="3"/>
      <c r="E23" s="3"/>
      <c r="F23" s="3" t="str">
        <f t="shared" si="1"/>
        <v/>
      </c>
      <c r="G23" s="8"/>
      <c r="I23" s="1">
        <v>43600</v>
      </c>
      <c r="J23" s="2" t="str">
        <f t="shared" si="2"/>
        <v>水</v>
      </c>
      <c r="K23" s="3"/>
      <c r="L23" s="3"/>
      <c r="M23" s="3"/>
      <c r="N23" s="5" t="str">
        <f t="shared" si="3"/>
        <v/>
      </c>
      <c r="O23" s="8"/>
      <c r="Q23" s="1">
        <v>43631</v>
      </c>
      <c r="R23" s="2" t="str">
        <f t="shared" si="4"/>
        <v>土</v>
      </c>
      <c r="S23" s="3"/>
      <c r="T23" s="3"/>
      <c r="U23" s="3"/>
      <c r="V23" s="5" t="str">
        <f t="shared" si="5"/>
        <v/>
      </c>
      <c r="W23" s="8"/>
    </row>
    <row r="24" spans="1:23" ht="21.95" customHeight="1" x14ac:dyDescent="0.15">
      <c r="A24" s="1">
        <v>43571</v>
      </c>
      <c r="B24" s="2" t="str">
        <f t="shared" si="0"/>
        <v>火</v>
      </c>
      <c r="C24" s="3"/>
      <c r="D24" s="3"/>
      <c r="E24" s="3"/>
      <c r="F24" s="3" t="str">
        <f t="shared" si="1"/>
        <v/>
      </c>
      <c r="G24" s="8"/>
      <c r="I24" s="1">
        <v>43601</v>
      </c>
      <c r="J24" s="2" t="str">
        <f t="shared" si="2"/>
        <v>木</v>
      </c>
      <c r="K24" s="3"/>
      <c r="L24" s="3"/>
      <c r="M24" s="3"/>
      <c r="N24" s="5" t="str">
        <f t="shared" si="3"/>
        <v/>
      </c>
      <c r="O24" s="8"/>
      <c r="Q24" s="1">
        <v>43632</v>
      </c>
      <c r="R24" s="2" t="str">
        <f t="shared" si="4"/>
        <v>日</v>
      </c>
      <c r="S24" s="3"/>
      <c r="T24" s="3"/>
      <c r="U24" s="3"/>
      <c r="V24" s="5" t="str">
        <f t="shared" si="5"/>
        <v/>
      </c>
      <c r="W24" s="8"/>
    </row>
    <row r="25" spans="1:23" ht="21.95" customHeight="1" x14ac:dyDescent="0.15">
      <c r="A25" s="1">
        <v>43572</v>
      </c>
      <c r="B25" s="2" t="str">
        <f t="shared" si="0"/>
        <v>水</v>
      </c>
      <c r="C25" s="3"/>
      <c r="D25" s="3"/>
      <c r="E25" s="3"/>
      <c r="F25" s="3" t="str">
        <f t="shared" si="1"/>
        <v/>
      </c>
      <c r="G25" s="8"/>
      <c r="I25" s="1">
        <v>43602</v>
      </c>
      <c r="J25" s="2" t="str">
        <f t="shared" si="2"/>
        <v>金</v>
      </c>
      <c r="K25" s="3"/>
      <c r="L25" s="3"/>
      <c r="M25" s="3"/>
      <c r="N25" s="5" t="str">
        <f t="shared" si="3"/>
        <v/>
      </c>
      <c r="O25" s="8"/>
      <c r="Q25" s="1">
        <v>43633</v>
      </c>
      <c r="R25" s="2" t="str">
        <f t="shared" si="4"/>
        <v>月</v>
      </c>
      <c r="S25" s="3"/>
      <c r="T25" s="3"/>
      <c r="U25" s="3"/>
      <c r="V25" s="5" t="str">
        <f t="shared" si="5"/>
        <v/>
      </c>
      <c r="W25" s="8"/>
    </row>
    <row r="26" spans="1:23" ht="21.95" customHeight="1" x14ac:dyDescent="0.15">
      <c r="A26" s="1">
        <v>43573</v>
      </c>
      <c r="B26" s="2" t="str">
        <f t="shared" si="0"/>
        <v>木</v>
      </c>
      <c r="C26" s="3"/>
      <c r="D26" s="3"/>
      <c r="E26" s="3"/>
      <c r="F26" s="3" t="str">
        <f t="shared" si="1"/>
        <v/>
      </c>
      <c r="G26" s="8"/>
      <c r="I26" s="1">
        <v>43603</v>
      </c>
      <c r="J26" s="2" t="str">
        <f t="shared" si="2"/>
        <v>土</v>
      </c>
      <c r="K26" s="3"/>
      <c r="L26" s="3"/>
      <c r="M26" s="3"/>
      <c r="N26" s="5" t="str">
        <f t="shared" si="3"/>
        <v/>
      </c>
      <c r="O26" s="8"/>
      <c r="Q26" s="1">
        <v>43634</v>
      </c>
      <c r="R26" s="2" t="str">
        <f t="shared" si="4"/>
        <v>火</v>
      </c>
      <c r="S26" s="3"/>
      <c r="T26" s="3"/>
      <c r="U26" s="3"/>
      <c r="V26" s="5" t="str">
        <f t="shared" si="5"/>
        <v/>
      </c>
      <c r="W26" s="8"/>
    </row>
    <row r="27" spans="1:23" ht="21.95" customHeight="1" x14ac:dyDescent="0.15">
      <c r="A27" s="1">
        <v>43574</v>
      </c>
      <c r="B27" s="2" t="str">
        <f t="shared" si="0"/>
        <v>金</v>
      </c>
      <c r="C27" s="3"/>
      <c r="D27" s="3"/>
      <c r="E27" s="3"/>
      <c r="F27" s="3" t="str">
        <f t="shared" si="1"/>
        <v/>
      </c>
      <c r="G27" s="8"/>
      <c r="I27" s="1">
        <v>43604</v>
      </c>
      <c r="J27" s="2" t="str">
        <f t="shared" si="2"/>
        <v>日</v>
      </c>
      <c r="K27" s="3"/>
      <c r="L27" s="3"/>
      <c r="M27" s="3"/>
      <c r="N27" s="5" t="str">
        <f t="shared" si="3"/>
        <v/>
      </c>
      <c r="O27" s="8"/>
      <c r="Q27" s="1">
        <v>43635</v>
      </c>
      <c r="R27" s="2" t="str">
        <f t="shared" si="4"/>
        <v>水</v>
      </c>
      <c r="S27" s="3"/>
      <c r="T27" s="3"/>
      <c r="U27" s="3"/>
      <c r="V27" s="5" t="str">
        <f t="shared" si="5"/>
        <v/>
      </c>
      <c r="W27" s="8"/>
    </row>
    <row r="28" spans="1:23" ht="21.95" customHeight="1" x14ac:dyDescent="0.15">
      <c r="A28" s="1">
        <v>43575</v>
      </c>
      <c r="B28" s="2" t="str">
        <f t="shared" si="0"/>
        <v>土</v>
      </c>
      <c r="C28" s="3"/>
      <c r="D28" s="3"/>
      <c r="E28" s="3"/>
      <c r="F28" s="3" t="str">
        <f t="shared" si="1"/>
        <v/>
      </c>
      <c r="G28" s="8"/>
      <c r="I28" s="1">
        <v>43605</v>
      </c>
      <c r="J28" s="2" t="str">
        <f t="shared" si="2"/>
        <v>月</v>
      </c>
      <c r="K28" s="3"/>
      <c r="L28" s="3"/>
      <c r="M28" s="3"/>
      <c r="N28" s="5" t="str">
        <f t="shared" si="3"/>
        <v/>
      </c>
      <c r="O28" s="8"/>
      <c r="Q28" s="1">
        <v>43636</v>
      </c>
      <c r="R28" s="2" t="str">
        <f t="shared" si="4"/>
        <v>木</v>
      </c>
      <c r="S28" s="3"/>
      <c r="T28" s="3"/>
      <c r="U28" s="3"/>
      <c r="V28" s="5" t="str">
        <f t="shared" si="5"/>
        <v/>
      </c>
      <c r="W28" s="8"/>
    </row>
    <row r="29" spans="1:23" ht="21.95" customHeight="1" x14ac:dyDescent="0.15">
      <c r="A29" s="1">
        <v>43576</v>
      </c>
      <c r="B29" s="2" t="str">
        <f t="shared" si="0"/>
        <v>日</v>
      </c>
      <c r="C29" s="3"/>
      <c r="D29" s="3"/>
      <c r="E29" s="3"/>
      <c r="F29" s="3" t="str">
        <f t="shared" si="1"/>
        <v/>
      </c>
      <c r="G29" s="8"/>
      <c r="I29" s="1">
        <v>43606</v>
      </c>
      <c r="J29" s="2" t="str">
        <f t="shared" si="2"/>
        <v>火</v>
      </c>
      <c r="K29" s="3"/>
      <c r="L29" s="3"/>
      <c r="M29" s="3"/>
      <c r="N29" s="5" t="str">
        <f t="shared" si="3"/>
        <v/>
      </c>
      <c r="O29" s="8"/>
      <c r="Q29" s="1">
        <v>43637</v>
      </c>
      <c r="R29" s="2" t="str">
        <f t="shared" si="4"/>
        <v>金</v>
      </c>
      <c r="S29" s="3"/>
      <c r="T29" s="3"/>
      <c r="U29" s="3"/>
      <c r="V29" s="5" t="str">
        <f t="shared" si="5"/>
        <v/>
      </c>
      <c r="W29" s="8"/>
    </row>
    <row r="30" spans="1:23" ht="21.95" customHeight="1" x14ac:dyDescent="0.15">
      <c r="A30" s="1">
        <v>43577</v>
      </c>
      <c r="B30" s="2" t="str">
        <f t="shared" si="0"/>
        <v>月</v>
      </c>
      <c r="C30" s="3"/>
      <c r="D30" s="3"/>
      <c r="E30" s="3"/>
      <c r="F30" s="3" t="str">
        <f t="shared" si="1"/>
        <v/>
      </c>
      <c r="G30" s="8"/>
      <c r="I30" s="1">
        <v>43607</v>
      </c>
      <c r="J30" s="2" t="str">
        <f t="shared" si="2"/>
        <v>水</v>
      </c>
      <c r="K30" s="3"/>
      <c r="L30" s="3"/>
      <c r="M30" s="3"/>
      <c r="N30" s="5" t="str">
        <f t="shared" si="3"/>
        <v/>
      </c>
      <c r="O30" s="8"/>
      <c r="Q30" s="1">
        <v>43638</v>
      </c>
      <c r="R30" s="2" t="str">
        <f t="shared" si="4"/>
        <v>土</v>
      </c>
      <c r="S30" s="3"/>
      <c r="T30" s="3"/>
      <c r="U30" s="3"/>
      <c r="V30" s="5" t="str">
        <f t="shared" si="5"/>
        <v/>
      </c>
      <c r="W30" s="8"/>
    </row>
    <row r="31" spans="1:23" ht="21.95" customHeight="1" x14ac:dyDescent="0.15">
      <c r="A31" s="1">
        <v>43578</v>
      </c>
      <c r="B31" s="2" t="str">
        <f t="shared" si="0"/>
        <v>火</v>
      </c>
      <c r="C31" s="3"/>
      <c r="D31" s="3"/>
      <c r="E31" s="3"/>
      <c r="F31" s="3" t="str">
        <f t="shared" si="1"/>
        <v/>
      </c>
      <c r="G31" s="8"/>
      <c r="I31" s="1">
        <v>43608</v>
      </c>
      <c r="J31" s="2" t="str">
        <f t="shared" si="2"/>
        <v>木</v>
      </c>
      <c r="K31" s="3"/>
      <c r="L31" s="3"/>
      <c r="M31" s="3"/>
      <c r="N31" s="5" t="str">
        <f t="shared" si="3"/>
        <v/>
      </c>
      <c r="O31" s="8"/>
      <c r="Q31" s="1">
        <v>43639</v>
      </c>
      <c r="R31" s="2" t="str">
        <f t="shared" si="4"/>
        <v>日</v>
      </c>
      <c r="S31" s="3"/>
      <c r="T31" s="3"/>
      <c r="U31" s="3"/>
      <c r="V31" s="5" t="str">
        <f t="shared" si="5"/>
        <v/>
      </c>
      <c r="W31" s="8"/>
    </row>
    <row r="32" spans="1:23" ht="21.95" customHeight="1" x14ac:dyDescent="0.15">
      <c r="A32" s="1">
        <v>43579</v>
      </c>
      <c r="B32" s="2" t="str">
        <f t="shared" si="0"/>
        <v>水</v>
      </c>
      <c r="C32" s="3"/>
      <c r="D32" s="3"/>
      <c r="E32" s="3"/>
      <c r="F32" s="3" t="str">
        <f t="shared" si="1"/>
        <v/>
      </c>
      <c r="G32" s="8"/>
      <c r="I32" s="1">
        <v>43609</v>
      </c>
      <c r="J32" s="2" t="str">
        <f t="shared" si="2"/>
        <v>金</v>
      </c>
      <c r="K32" s="3"/>
      <c r="L32" s="3"/>
      <c r="M32" s="3"/>
      <c r="N32" s="5" t="str">
        <f t="shared" si="3"/>
        <v/>
      </c>
      <c r="O32" s="8"/>
      <c r="Q32" s="1">
        <v>43640</v>
      </c>
      <c r="R32" s="2" t="str">
        <f t="shared" si="4"/>
        <v>月</v>
      </c>
      <c r="S32" s="3"/>
      <c r="T32" s="3"/>
      <c r="U32" s="3"/>
      <c r="V32" s="5" t="str">
        <f t="shared" si="5"/>
        <v/>
      </c>
      <c r="W32" s="8"/>
    </row>
    <row r="33" spans="1:23" ht="21.95" customHeight="1" x14ac:dyDescent="0.15">
      <c r="A33" s="1">
        <v>43580</v>
      </c>
      <c r="B33" s="2" t="str">
        <f t="shared" si="0"/>
        <v>木</v>
      </c>
      <c r="C33" s="3"/>
      <c r="D33" s="3"/>
      <c r="E33" s="3"/>
      <c r="F33" s="3" t="str">
        <f t="shared" si="1"/>
        <v/>
      </c>
      <c r="G33" s="8"/>
      <c r="I33" s="1">
        <v>43610</v>
      </c>
      <c r="J33" s="2" t="str">
        <f t="shared" si="2"/>
        <v>土</v>
      </c>
      <c r="K33" s="3"/>
      <c r="L33" s="3"/>
      <c r="M33" s="3"/>
      <c r="N33" s="5" t="str">
        <f t="shared" si="3"/>
        <v/>
      </c>
      <c r="O33" s="8"/>
      <c r="Q33" s="1">
        <v>43641</v>
      </c>
      <c r="R33" s="2" t="str">
        <f t="shared" si="4"/>
        <v>火</v>
      </c>
      <c r="S33" s="3"/>
      <c r="T33" s="3"/>
      <c r="U33" s="3"/>
      <c r="V33" s="5" t="str">
        <f t="shared" si="5"/>
        <v/>
      </c>
      <c r="W33" s="8"/>
    </row>
    <row r="34" spans="1:23" ht="21.95" customHeight="1" x14ac:dyDescent="0.15">
      <c r="A34" s="1">
        <v>43581</v>
      </c>
      <c r="B34" s="2" t="str">
        <f t="shared" si="0"/>
        <v>金</v>
      </c>
      <c r="C34" s="3"/>
      <c r="D34" s="3"/>
      <c r="E34" s="3"/>
      <c r="F34" s="3" t="str">
        <f t="shared" si="1"/>
        <v/>
      </c>
      <c r="G34" s="8"/>
      <c r="I34" s="1">
        <v>43611</v>
      </c>
      <c r="J34" s="2" t="str">
        <f t="shared" si="2"/>
        <v>日</v>
      </c>
      <c r="K34" s="3"/>
      <c r="L34" s="3"/>
      <c r="M34" s="3"/>
      <c r="N34" s="5" t="str">
        <f t="shared" si="3"/>
        <v/>
      </c>
      <c r="O34" s="8"/>
      <c r="Q34" s="1">
        <v>43642</v>
      </c>
      <c r="R34" s="2" t="str">
        <f t="shared" si="4"/>
        <v>水</v>
      </c>
      <c r="S34" s="3"/>
      <c r="T34" s="3"/>
      <c r="U34" s="3"/>
      <c r="V34" s="5" t="str">
        <f t="shared" si="5"/>
        <v/>
      </c>
      <c r="W34" s="8"/>
    </row>
    <row r="35" spans="1:23" ht="21.95" customHeight="1" x14ac:dyDescent="0.15">
      <c r="A35" s="1">
        <v>43582</v>
      </c>
      <c r="B35" s="2" t="str">
        <f t="shared" si="0"/>
        <v>土</v>
      </c>
      <c r="C35" s="3"/>
      <c r="D35" s="3"/>
      <c r="E35" s="3"/>
      <c r="F35" s="3" t="str">
        <f t="shared" si="1"/>
        <v/>
      </c>
      <c r="G35" s="8"/>
      <c r="I35" s="1">
        <v>43612</v>
      </c>
      <c r="J35" s="2" t="str">
        <f t="shared" si="2"/>
        <v>月</v>
      </c>
      <c r="K35" s="3"/>
      <c r="L35" s="3"/>
      <c r="M35" s="3"/>
      <c r="N35" s="5" t="str">
        <f t="shared" si="3"/>
        <v/>
      </c>
      <c r="O35" s="8"/>
      <c r="Q35" s="1">
        <v>43643</v>
      </c>
      <c r="R35" s="2" t="str">
        <f t="shared" si="4"/>
        <v>木</v>
      </c>
      <c r="S35" s="3"/>
      <c r="T35" s="3"/>
      <c r="U35" s="3"/>
      <c r="V35" s="5" t="str">
        <f t="shared" si="5"/>
        <v/>
      </c>
      <c r="W35" s="8"/>
    </row>
    <row r="36" spans="1:23" ht="21.95" customHeight="1" x14ac:dyDescent="0.15">
      <c r="A36" s="1">
        <v>43583</v>
      </c>
      <c r="B36" s="2" t="str">
        <f t="shared" si="0"/>
        <v>日</v>
      </c>
      <c r="C36" s="3"/>
      <c r="D36" s="3"/>
      <c r="E36" s="3"/>
      <c r="F36" s="3" t="str">
        <f t="shared" si="1"/>
        <v/>
      </c>
      <c r="G36" s="8"/>
      <c r="I36" s="1">
        <v>43613</v>
      </c>
      <c r="J36" s="2" t="str">
        <f t="shared" si="2"/>
        <v>火</v>
      </c>
      <c r="K36" s="3"/>
      <c r="L36" s="3"/>
      <c r="M36" s="3"/>
      <c r="N36" s="5" t="str">
        <f t="shared" si="3"/>
        <v/>
      </c>
      <c r="O36" s="8"/>
      <c r="Q36" s="1">
        <v>43644</v>
      </c>
      <c r="R36" s="2" t="str">
        <f t="shared" si="4"/>
        <v>金</v>
      </c>
      <c r="S36" s="3"/>
      <c r="T36" s="3"/>
      <c r="U36" s="3"/>
      <c r="V36" s="5" t="str">
        <f t="shared" si="5"/>
        <v/>
      </c>
      <c r="W36" s="8"/>
    </row>
    <row r="37" spans="1:23" ht="21.95" customHeight="1" x14ac:dyDescent="0.15">
      <c r="A37" s="1">
        <v>43584</v>
      </c>
      <c r="B37" s="2" t="str">
        <f t="shared" si="0"/>
        <v>月</v>
      </c>
      <c r="C37" s="3"/>
      <c r="D37" s="3"/>
      <c r="E37" s="3"/>
      <c r="F37" s="3" t="str">
        <f t="shared" si="1"/>
        <v/>
      </c>
      <c r="G37" s="8"/>
      <c r="I37" s="1">
        <v>43614</v>
      </c>
      <c r="J37" s="2" t="str">
        <f t="shared" si="2"/>
        <v>水</v>
      </c>
      <c r="K37" s="3"/>
      <c r="L37" s="3"/>
      <c r="M37" s="3"/>
      <c r="N37" s="5" t="str">
        <f t="shared" si="3"/>
        <v/>
      </c>
      <c r="O37" s="8"/>
      <c r="Q37" s="1">
        <v>43645</v>
      </c>
      <c r="R37" s="2" t="str">
        <f t="shared" si="4"/>
        <v>土</v>
      </c>
      <c r="S37" s="3"/>
      <c r="T37" s="3"/>
      <c r="U37" s="3"/>
      <c r="V37" s="5" t="str">
        <f t="shared" si="5"/>
        <v/>
      </c>
      <c r="W37" s="8"/>
    </row>
    <row r="38" spans="1:23" ht="21.95" customHeight="1" x14ac:dyDescent="0.15">
      <c r="A38" s="1">
        <v>43585</v>
      </c>
      <c r="B38" s="2" t="str">
        <f t="shared" si="0"/>
        <v>火</v>
      </c>
      <c r="C38" s="3"/>
      <c r="D38" s="3"/>
      <c r="E38" s="3"/>
      <c r="F38" s="3" t="str">
        <f t="shared" si="1"/>
        <v/>
      </c>
      <c r="G38" s="8"/>
      <c r="I38" s="1">
        <v>43615</v>
      </c>
      <c r="J38" s="2" t="str">
        <f t="shared" si="2"/>
        <v>木</v>
      </c>
      <c r="K38" s="3"/>
      <c r="L38" s="3"/>
      <c r="M38" s="3"/>
      <c r="N38" s="5" t="str">
        <f t="shared" si="3"/>
        <v/>
      </c>
      <c r="O38" s="8"/>
      <c r="Q38" s="1">
        <v>43646</v>
      </c>
      <c r="R38" s="2" t="str">
        <f t="shared" si="4"/>
        <v>日</v>
      </c>
      <c r="S38" s="3"/>
      <c r="T38" s="3"/>
      <c r="U38" s="3"/>
      <c r="V38" s="5" t="str">
        <f t="shared" si="5"/>
        <v/>
      </c>
      <c r="W38" s="8"/>
    </row>
    <row r="39" spans="1:23" ht="21.95" customHeight="1" x14ac:dyDescent="0.15">
      <c r="A39" s="1"/>
      <c r="B39" s="2"/>
      <c r="C39" s="9"/>
      <c r="D39" s="9"/>
      <c r="E39" s="9"/>
      <c r="F39" s="3" t="str">
        <f t="shared" si="1"/>
        <v/>
      </c>
      <c r="G39" s="9"/>
      <c r="I39" s="1">
        <v>43616</v>
      </c>
      <c r="J39" s="2" t="str">
        <f t="shared" si="2"/>
        <v>金</v>
      </c>
      <c r="K39" s="3"/>
      <c r="L39" s="3"/>
      <c r="M39" s="3"/>
      <c r="N39" s="5" t="str">
        <f t="shared" si="3"/>
        <v/>
      </c>
      <c r="O39" s="9"/>
      <c r="Q39" s="1"/>
      <c r="R39" s="2"/>
      <c r="S39" s="8"/>
      <c r="T39" s="8"/>
      <c r="U39" s="8"/>
      <c r="V39" s="5" t="str">
        <f t="shared" si="5"/>
        <v/>
      </c>
      <c r="W39" s="9"/>
    </row>
    <row r="40" spans="1:23" ht="15" customHeight="1" x14ac:dyDescent="0.15">
      <c r="A40" s="30" t="s">
        <v>26</v>
      </c>
      <c r="B40" s="31"/>
      <c r="C40" s="31"/>
      <c r="D40" s="31"/>
      <c r="E40" s="32"/>
      <c r="F40" s="24">
        <f>SUM(F9:F39)</f>
        <v>0</v>
      </c>
      <c r="G40" s="25"/>
      <c r="I40" s="30" t="s">
        <v>26</v>
      </c>
      <c r="J40" s="31"/>
      <c r="K40" s="31"/>
      <c r="L40" s="31"/>
      <c r="M40" s="32"/>
      <c r="N40" s="24">
        <f>SUM(N9:N39)</f>
        <v>0</v>
      </c>
      <c r="O40" s="25"/>
      <c r="Q40" s="30" t="s">
        <v>26</v>
      </c>
      <c r="R40" s="31"/>
      <c r="S40" s="31"/>
      <c r="T40" s="31"/>
      <c r="U40" s="32"/>
      <c r="V40" s="24">
        <f>SUM(V9:V39)</f>
        <v>0</v>
      </c>
      <c r="W40" s="25"/>
    </row>
    <row r="41" spans="1:23" ht="15" customHeight="1" x14ac:dyDescent="0.15">
      <c r="A41" s="33"/>
      <c r="B41" s="34"/>
      <c r="C41" s="34"/>
      <c r="D41" s="34"/>
      <c r="E41" s="35"/>
      <c r="F41" s="24"/>
      <c r="G41" s="25"/>
      <c r="I41" s="33"/>
      <c r="J41" s="34"/>
      <c r="K41" s="34"/>
      <c r="L41" s="34"/>
      <c r="M41" s="35"/>
      <c r="N41" s="24"/>
      <c r="O41" s="25"/>
      <c r="Q41" s="33"/>
      <c r="R41" s="34"/>
      <c r="S41" s="34"/>
      <c r="T41" s="34"/>
      <c r="U41" s="35"/>
      <c r="V41" s="24"/>
      <c r="W41" s="25"/>
    </row>
    <row r="42" spans="1:23" ht="15" customHeight="1" x14ac:dyDescent="0.15">
      <c r="A42" s="10"/>
      <c r="B42" s="10"/>
      <c r="C42" s="10"/>
      <c r="D42" s="10"/>
      <c r="E42" s="10"/>
      <c r="F42" s="11"/>
      <c r="G42" s="10"/>
      <c r="I42" s="10"/>
      <c r="J42" s="10"/>
      <c r="K42" s="10"/>
      <c r="L42" s="10"/>
      <c r="M42" s="10"/>
      <c r="N42" s="11"/>
      <c r="O42" s="10"/>
      <c r="Q42" s="10"/>
      <c r="R42" s="10"/>
      <c r="S42" s="10"/>
      <c r="T42" s="10"/>
      <c r="U42" s="10"/>
      <c r="V42" s="11"/>
      <c r="W42" s="10"/>
    </row>
    <row r="43" spans="1:23" ht="20.100000000000001" customHeight="1" x14ac:dyDescent="0.15">
      <c r="A43" s="25" t="s">
        <v>7</v>
      </c>
      <c r="B43" s="25"/>
      <c r="C43" s="25"/>
      <c r="D43" s="25"/>
      <c r="I43" s="25" t="s">
        <v>7</v>
      </c>
      <c r="J43" s="25"/>
      <c r="K43" s="25"/>
      <c r="L43" s="25"/>
      <c r="Q43" s="25" t="s">
        <v>7</v>
      </c>
      <c r="R43" s="25"/>
      <c r="S43" s="25"/>
      <c r="T43" s="25"/>
    </row>
    <row r="44" spans="1:23" ht="20.100000000000001" customHeight="1" x14ac:dyDescent="0.15">
      <c r="A44" s="36" t="s">
        <v>8</v>
      </c>
      <c r="B44" s="37"/>
      <c r="C44" s="24"/>
      <c r="D44" s="24"/>
      <c r="I44" s="38" t="s">
        <v>8</v>
      </c>
      <c r="J44" s="38"/>
      <c r="K44" s="24"/>
      <c r="L44" s="24"/>
      <c r="Q44" s="38" t="s">
        <v>8</v>
      </c>
      <c r="R44" s="38"/>
      <c r="S44" s="24"/>
      <c r="T44" s="24"/>
    </row>
    <row r="45" spans="1:23" ht="20.100000000000001" customHeight="1" x14ac:dyDescent="0.15">
      <c r="A45" s="25" t="s">
        <v>27</v>
      </c>
      <c r="B45" s="25"/>
      <c r="C45" s="24">
        <f>C43*C44</f>
        <v>0</v>
      </c>
      <c r="D45" s="24"/>
      <c r="E45" s="4" t="s">
        <v>17</v>
      </c>
      <c r="I45" s="25" t="s">
        <v>27</v>
      </c>
      <c r="J45" s="25"/>
      <c r="K45" s="24">
        <f>K43*K44</f>
        <v>0</v>
      </c>
      <c r="L45" s="24"/>
      <c r="M45" s="4" t="s">
        <v>18</v>
      </c>
      <c r="Q45" s="25" t="s">
        <v>27</v>
      </c>
      <c r="R45" s="25"/>
      <c r="S45" s="24">
        <f>S43*S44</f>
        <v>0</v>
      </c>
      <c r="T45" s="24"/>
      <c r="U45" s="4" t="s">
        <v>19</v>
      </c>
    </row>
    <row r="46" spans="1:23" ht="20.100000000000001" customHeight="1" x14ac:dyDescent="0.15">
      <c r="A46" s="25" t="s">
        <v>12</v>
      </c>
      <c r="B46" s="25"/>
      <c r="C46" s="24">
        <f>F40</f>
        <v>0</v>
      </c>
      <c r="D46" s="24"/>
      <c r="E46" s="4" t="s">
        <v>20</v>
      </c>
      <c r="I46" s="25" t="s">
        <v>12</v>
      </c>
      <c r="J46" s="25"/>
      <c r="K46" s="24">
        <f>N40</f>
        <v>0</v>
      </c>
      <c r="L46" s="24"/>
      <c r="M46" s="4" t="s">
        <v>21</v>
      </c>
      <c r="Q46" s="25" t="s">
        <v>12</v>
      </c>
      <c r="R46" s="25"/>
      <c r="S46" s="24">
        <f>V40</f>
        <v>0</v>
      </c>
      <c r="T46" s="24"/>
      <c r="U46" s="4" t="s">
        <v>22</v>
      </c>
    </row>
    <row r="47" spans="1:23" ht="20.100000000000001" hidden="1" customHeight="1" x14ac:dyDescent="0.15">
      <c r="A47" s="25" t="s">
        <v>13</v>
      </c>
      <c r="B47" s="25"/>
      <c r="C47" s="24" t="str">
        <f>IF(C46&gt;C45,C46-C45,"")</f>
        <v/>
      </c>
      <c r="D47" s="24"/>
      <c r="E47" s="4" t="s">
        <v>28</v>
      </c>
      <c r="I47" s="25" t="s">
        <v>13</v>
      </c>
      <c r="J47" s="25"/>
      <c r="K47" s="24" t="str">
        <f>IF(K46&gt;K45,K46-K45,"")</f>
        <v/>
      </c>
      <c r="L47" s="24"/>
      <c r="M47" s="4" t="s">
        <v>28</v>
      </c>
      <c r="Q47" s="25" t="s">
        <v>13</v>
      </c>
      <c r="R47" s="25"/>
      <c r="S47" s="24" t="str">
        <f>IF(S46&gt;S45,S46-S45,"")</f>
        <v/>
      </c>
      <c r="T47" s="24"/>
      <c r="U47" s="4" t="s">
        <v>28</v>
      </c>
    </row>
    <row r="48" spans="1:23" ht="20.100000000000001" hidden="1" customHeight="1" x14ac:dyDescent="0.15">
      <c r="A48" s="25" t="s">
        <v>14</v>
      </c>
      <c r="B48" s="25"/>
      <c r="C48" s="24" t="str">
        <f>IF(C46&lt;C45,C45-C46,"")</f>
        <v/>
      </c>
      <c r="D48" s="24"/>
      <c r="E48" s="4" t="s">
        <v>29</v>
      </c>
      <c r="I48" s="25" t="s">
        <v>14</v>
      </c>
      <c r="J48" s="25"/>
      <c r="K48" s="24" t="str">
        <f>IF(K46&lt;K45,K45-K46,"")</f>
        <v/>
      </c>
      <c r="L48" s="24"/>
      <c r="M48" s="4" t="s">
        <v>29</v>
      </c>
      <c r="Q48" s="25" t="s">
        <v>14</v>
      </c>
      <c r="R48" s="25"/>
      <c r="S48" s="24" t="str">
        <f>IF(S46&lt;S45,S45-S46,"")</f>
        <v/>
      </c>
      <c r="T48" s="24"/>
      <c r="U48" s="4" t="s">
        <v>29</v>
      </c>
    </row>
    <row r="49" spans="1:23" ht="50.1" customHeight="1" x14ac:dyDescent="0.15">
      <c r="A49" s="26" t="s">
        <v>15</v>
      </c>
      <c r="B49" s="27"/>
      <c r="C49" s="24"/>
      <c r="D49" s="24"/>
      <c r="E49" s="28" t="s">
        <v>16</v>
      </c>
      <c r="F49" s="29"/>
      <c r="G49" s="29"/>
      <c r="I49" s="26" t="s">
        <v>15</v>
      </c>
      <c r="J49" s="27"/>
      <c r="K49" s="24"/>
      <c r="L49" s="24"/>
      <c r="M49" s="28" t="s">
        <v>16</v>
      </c>
      <c r="N49" s="29"/>
      <c r="O49" s="29"/>
      <c r="Q49" s="26" t="s">
        <v>15</v>
      </c>
      <c r="R49" s="27"/>
      <c r="S49" s="24"/>
      <c r="T49" s="24"/>
      <c r="U49" s="28" t="s">
        <v>16</v>
      </c>
      <c r="V49" s="29"/>
      <c r="W49" s="29"/>
    </row>
    <row r="50" spans="1:23" ht="20.100000000000001" customHeight="1" x14ac:dyDescent="0.15">
      <c r="A50" s="25" t="s">
        <v>30</v>
      </c>
      <c r="B50" s="25"/>
      <c r="C50" s="24" t="str">
        <f>IF(C46&gt;C49,C46-C49,"0")</f>
        <v>0</v>
      </c>
      <c r="D50" s="25"/>
      <c r="E50" s="4" t="s">
        <v>32</v>
      </c>
      <c r="I50" s="25" t="s">
        <v>30</v>
      </c>
      <c r="J50" s="25"/>
      <c r="K50" s="24" t="str">
        <f>IF(K46&gt;K49,K46-K49,"0")</f>
        <v>0</v>
      </c>
      <c r="L50" s="25"/>
      <c r="M50" s="4" t="s">
        <v>33</v>
      </c>
      <c r="Q50" s="25" t="s">
        <v>30</v>
      </c>
      <c r="R50" s="25"/>
      <c r="S50" s="24" t="str">
        <f>IF(S46&gt;S49,S46-S49,"0")</f>
        <v>0</v>
      </c>
      <c r="T50" s="25"/>
      <c r="U50" s="4" t="s">
        <v>34</v>
      </c>
    </row>
    <row r="52" spans="1:23" ht="24.95" customHeight="1" x14ac:dyDescent="0.15">
      <c r="B52" s="4" t="s">
        <v>25</v>
      </c>
      <c r="I52" s="13" t="s">
        <v>39</v>
      </c>
    </row>
    <row r="53" spans="1:23" ht="24.95" customHeight="1" x14ac:dyDescent="0.15">
      <c r="B53" s="4" t="s">
        <v>40</v>
      </c>
      <c r="F53" s="17"/>
      <c r="I53" s="25" t="s">
        <v>12</v>
      </c>
      <c r="J53" s="25"/>
      <c r="K53" s="24">
        <f>C46+K46+S46</f>
        <v>0</v>
      </c>
      <c r="L53" s="25"/>
      <c r="M53" s="4" t="s">
        <v>23</v>
      </c>
    </row>
    <row r="54" spans="1:23" ht="24.95" customHeight="1" x14ac:dyDescent="0.15">
      <c r="B54" s="21" t="s">
        <v>41</v>
      </c>
      <c r="C54" s="22"/>
      <c r="D54" s="23"/>
      <c r="E54" s="24">
        <v>8.3333333333333339</v>
      </c>
      <c r="F54" s="24"/>
      <c r="I54" s="25" t="s">
        <v>27</v>
      </c>
      <c r="J54" s="25"/>
      <c r="K54" s="24">
        <f>C45+K45+S45</f>
        <v>0</v>
      </c>
      <c r="L54" s="25"/>
      <c r="M54" s="4" t="s">
        <v>24</v>
      </c>
    </row>
    <row r="55" spans="1:23" ht="24.95" customHeight="1" x14ac:dyDescent="0.15">
      <c r="B55" s="21" t="s">
        <v>42</v>
      </c>
      <c r="C55" s="22"/>
      <c r="D55" s="23"/>
      <c r="E55" s="24">
        <v>8.6305555555555546</v>
      </c>
      <c r="F55" s="24"/>
      <c r="I55" s="25" t="s">
        <v>13</v>
      </c>
      <c r="J55" s="25"/>
      <c r="K55" s="24" t="str">
        <f>IF(K53&gt;K54,K53-K54,"0")</f>
        <v>0</v>
      </c>
      <c r="L55" s="25"/>
    </row>
    <row r="56" spans="1:23" ht="24.95" customHeight="1" x14ac:dyDescent="0.15">
      <c r="A56" s="15"/>
      <c r="B56" s="21" t="s">
        <v>43</v>
      </c>
      <c r="C56" s="22"/>
      <c r="D56" s="23"/>
      <c r="E56" s="24">
        <v>8.9284722222222221</v>
      </c>
      <c r="F56" s="24"/>
      <c r="I56" s="25" t="s">
        <v>14</v>
      </c>
      <c r="J56" s="25"/>
      <c r="K56" s="24" t="str">
        <f>IF(K53&lt;K54,K54-K53,"0")</f>
        <v>0</v>
      </c>
      <c r="L56" s="25"/>
    </row>
    <row r="57" spans="1:23" ht="24.95" customHeight="1" x14ac:dyDescent="0.15">
      <c r="A57" s="15"/>
      <c r="B57" s="21" t="s">
        <v>44</v>
      </c>
      <c r="C57" s="22"/>
      <c r="D57" s="23"/>
      <c r="E57" s="24">
        <v>9.2256944444444446</v>
      </c>
      <c r="F57" s="24"/>
      <c r="I57" s="25" t="s">
        <v>31</v>
      </c>
      <c r="J57" s="25"/>
      <c r="K57" s="24">
        <f>IF(ISERROR(C50+K50+S50), "", C50+K50+S50)</f>
        <v>0</v>
      </c>
      <c r="L57" s="24"/>
      <c r="M57" s="4" t="s">
        <v>35</v>
      </c>
    </row>
    <row r="58" spans="1:23" ht="24.95" customHeight="1" x14ac:dyDescent="0.15">
      <c r="E58" s="19"/>
      <c r="F58" s="19"/>
      <c r="I58" s="25" t="s">
        <v>45</v>
      </c>
      <c r="J58" s="25"/>
      <c r="K58" s="24">
        <f>K55-K57</f>
        <v>0</v>
      </c>
      <c r="L58" s="25"/>
      <c r="M58" s="4" t="s">
        <v>36</v>
      </c>
    </row>
    <row r="59" spans="1:23" ht="24.95" customHeight="1" x14ac:dyDescent="0.15"/>
    <row r="60" spans="1:23" ht="24.95" customHeight="1" x14ac:dyDescent="0.15"/>
    <row r="61" spans="1:23" ht="24.95" customHeight="1" x14ac:dyDescent="0.15"/>
    <row r="62" spans="1:23" ht="24.95" customHeight="1" x14ac:dyDescent="0.15"/>
    <row r="63" spans="1:23" ht="24.95" customHeight="1" x14ac:dyDescent="0.15"/>
  </sheetData>
  <sheetProtection selectLockedCells="1" selectUnlockedCells="1"/>
  <mergeCells count="84">
    <mergeCell ref="N4:W4"/>
    <mergeCell ref="A6:B7"/>
    <mergeCell ref="I6:J7"/>
    <mergeCell ref="Q6:R7"/>
    <mergeCell ref="A40:E41"/>
    <mergeCell ref="F40:F41"/>
    <mergeCell ref="G40:G41"/>
    <mergeCell ref="I40:M41"/>
    <mergeCell ref="N40:N41"/>
    <mergeCell ref="O40:O41"/>
    <mergeCell ref="S44:T44"/>
    <mergeCell ref="Q40:U41"/>
    <mergeCell ref="V40:V41"/>
    <mergeCell ref="W40:W41"/>
    <mergeCell ref="A43:B43"/>
    <mergeCell ref="C43:D43"/>
    <mergeCell ref="I43:J43"/>
    <mergeCell ref="K43:L43"/>
    <mergeCell ref="Q43:R43"/>
    <mergeCell ref="S43:T43"/>
    <mergeCell ref="A44:B44"/>
    <mergeCell ref="C44:D44"/>
    <mergeCell ref="I44:J44"/>
    <mergeCell ref="K44:L44"/>
    <mergeCell ref="Q44:R44"/>
    <mergeCell ref="S46:T46"/>
    <mergeCell ref="A45:B45"/>
    <mergeCell ref="C45:D45"/>
    <mergeCell ref="I45:J45"/>
    <mergeCell ref="K45:L45"/>
    <mergeCell ref="Q45:R45"/>
    <mergeCell ref="S45:T45"/>
    <mergeCell ref="A46:B46"/>
    <mergeCell ref="C46:D46"/>
    <mergeCell ref="I46:J46"/>
    <mergeCell ref="K46:L46"/>
    <mergeCell ref="Q46:R46"/>
    <mergeCell ref="S48:T48"/>
    <mergeCell ref="A47:B47"/>
    <mergeCell ref="C47:D47"/>
    <mergeCell ref="I47:J47"/>
    <mergeCell ref="K47:L47"/>
    <mergeCell ref="Q47:R47"/>
    <mergeCell ref="S47:T47"/>
    <mergeCell ref="A48:B48"/>
    <mergeCell ref="C48:D48"/>
    <mergeCell ref="I48:J48"/>
    <mergeCell ref="K48:L48"/>
    <mergeCell ref="Q48:R48"/>
    <mergeCell ref="Q49:R49"/>
    <mergeCell ref="S49:T49"/>
    <mergeCell ref="U49:W49"/>
    <mergeCell ref="A50:B50"/>
    <mergeCell ref="C50:D50"/>
    <mergeCell ref="I50:J50"/>
    <mergeCell ref="K50:L50"/>
    <mergeCell ref="Q50:R50"/>
    <mergeCell ref="S50:T50"/>
    <mergeCell ref="A49:B49"/>
    <mergeCell ref="C49:D49"/>
    <mergeCell ref="E49:G49"/>
    <mergeCell ref="I49:J49"/>
    <mergeCell ref="K49:L49"/>
    <mergeCell ref="M49:O49"/>
    <mergeCell ref="I53:J53"/>
    <mergeCell ref="K53:L53"/>
    <mergeCell ref="B54:D54"/>
    <mergeCell ref="E54:F54"/>
    <mergeCell ref="I54:J54"/>
    <mergeCell ref="K54:L54"/>
    <mergeCell ref="B55:D55"/>
    <mergeCell ref="E55:F55"/>
    <mergeCell ref="I55:J55"/>
    <mergeCell ref="K55:L55"/>
    <mergeCell ref="B56:D56"/>
    <mergeCell ref="E56:F56"/>
    <mergeCell ref="I56:J56"/>
    <mergeCell ref="K56:L56"/>
    <mergeCell ref="B57:D57"/>
    <mergeCell ref="E57:F57"/>
    <mergeCell ref="I57:J57"/>
    <mergeCell ref="K57:L57"/>
    <mergeCell ref="I58:J58"/>
    <mergeCell ref="K58:L58"/>
  </mergeCells>
  <phoneticPr fontId="2"/>
  <printOptions horizontalCentered="1" verticalCentered="1"/>
  <pageMargins left="0.7" right="0.7" top="0.75" bottom="0.75" header="0.3" footer="0.3"/>
  <pageSetup paperSize="9" scale="6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出勤簿　フレックス　3か月</vt:lpstr>
      <vt:lpstr>'出勤簿　フレックス　3か月'!Print_Area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2018-12-04T09:56:08Z</cp:lastPrinted>
  <dcterms:created xsi:type="dcterms:W3CDTF">2018-05-03T04:17:40Z</dcterms:created>
  <dcterms:modified xsi:type="dcterms:W3CDTF">2019-03-15T07:45:28Z</dcterms:modified>
  <cp:version>2019</cp:version>
</cp:coreProperties>
</file>